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025" tabRatio="755" activeTab="0"/>
  </bookViews>
  <sheets>
    <sheet name="годовой 2023" sheetId="1" r:id="rId1"/>
    <sheet name="Справочник Инкотермс" sheetId="2" state="hidden" r:id="rId2"/>
    <sheet name="Тип дней" sheetId="3" state="hidden" r:id="rId3"/>
    <sheet name="Вид предоплаты" sheetId="4" state="hidden" r:id="rId4"/>
    <sheet name="Вид промежуточного платежа" sheetId="5" state="hidden" r:id="rId5"/>
    <sheet name="Признак НДС" sheetId="6" state="hidden" r:id="rId6"/>
  </sheets>
  <definedNames>
    <definedName name="Основание">#REF!</definedName>
  </definedNames>
  <calcPr fullCalcOnLoad="1"/>
</workbook>
</file>

<file path=xl/sharedStrings.xml><?xml version="1.0" encoding="utf-8"?>
<sst xmlns="http://schemas.openxmlformats.org/spreadsheetml/2006/main" count="265" uniqueCount="168">
  <si>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</si>
  <si>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</si>
  <si>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</si>
  <si>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</si>
  <si>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</si>
  <si>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</si>
  <si>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</si>
  <si>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</si>
  <si>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</si>
  <si>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</si>
  <si>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</si>
  <si>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</si>
  <si>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</si>
  <si>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</si>
  <si>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</si>
  <si>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</si>
  <si>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</si>
  <si>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</si>
  <si>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</si>
  <si>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</si>
  <si>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</si>
  <si>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</si>
  <si>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</si>
  <si>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</si>
  <si>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</si>
  <si>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</si>
  <si>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</si>
  <si>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</si>
  <si>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</si>
  <si>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</si>
  <si>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</si>
  <si>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</si>
  <si>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</si>
  <si>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</si>
  <si>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</si>
  <si>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</si>
  <si>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</si>
  <si>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</si>
  <si>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</si>
  <si>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</si>
  <si>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</si>
  <si>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</si>
  <si>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</si>
  <si>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</si>
  <si>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</si>
  <si>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</si>
  <si>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</si>
  <si>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</si>
  <si>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</si>
  <si>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</si>
  <si>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</si>
  <si>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</si>
  <si>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</si>
  <si>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</si>
  <si>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</si>
  <si>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</si>
  <si>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</si>
  <si>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</si>
  <si>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</si>
  <si>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</si>
  <si>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</si>
  <si>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</si>
  <si>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</si>
  <si>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</si>
  <si>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</si>
  <si>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</si>
  <si>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</si>
  <si>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</si>
  <si>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</si>
  <si>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</si>
  <si>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</si>
  <si>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</si>
  <si>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</si>
  <si>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</si>
  <si>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</si>
  <si>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</si>
  <si>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</si>
  <si>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</si>
  <si>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</si>
  <si>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</si>
  <si>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</si>
  <si>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</si>
  <si>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</si>
  <si>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</si>
  <si>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</si>
  <si>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</si>
  <si>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</si>
  <si>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</si>
  <si>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</si>
  <si>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</si>
  <si>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</si>
  <si>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</si>
  <si>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</si>
  <si>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</si>
  <si>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</si>
  <si>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</si>
  <si>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</si>
  <si>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</si>
  <si>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</si>
  <si>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</si>
  <si>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</si>
  <si>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</si>
  <si>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</si>
  <si>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</si>
  <si>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</si>
  <si>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</si>
  <si>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</si>
  <si>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</si>
  <si>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</si>
  <si>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</si>
  <si>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</si>
  <si>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</si>
  <si>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</si>
  <si>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</si>
  <si>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</si>
  <si>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</si>
  <si>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</si>
  <si>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</si>
  <si>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</si>
  <si>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</si>
  <si>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</si>
  <si>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Основание проведения закупок ОИ</t>
  </si>
  <si>
    <t>НДС 8</t>
  </si>
  <si>
    <t>099019.000.000000</t>
  </si>
  <si>
    <t>Работы по добыче урана</t>
  </si>
  <si>
    <t>ОП</t>
  </si>
  <si>
    <t>790000000</t>
  </si>
  <si>
    <t>бульвар Кунаева 83/1</t>
  </si>
  <si>
    <t>615600000</t>
  </si>
  <si>
    <t>месторождение "Буденовское", рудник "Каратау"</t>
  </si>
  <si>
    <t>050740004185</t>
  </si>
  <si>
    <t>Работы по переработке продуктивного раствора с участка №2 рудника ""Каратау"" до товарного десорбата на участке №4 рудника "Куланды"</t>
  </si>
  <si>
    <t>(на основании Порядка осуществления закупок акционерным обществом «Фонд национального благосостояния «Самрук-Қазына» и юридическими лицами, пятьдесят и более процентов голосующих акций (долей участия) которых прямо или косвенно принадлежат АО «Самрук-Қазына» на праве собственности или доверительного управления, утвержденного решением Совета директоров АО «Самрук-Қазына» от 03 марта 2022 года (Протокол № 193))</t>
  </si>
  <si>
    <t>351110.100.000000</t>
  </si>
  <si>
    <t>Электроэнергия</t>
  </si>
  <si>
    <t>для собственного потребления</t>
  </si>
  <si>
    <t>100</t>
  </si>
  <si>
    <t>кВт/ч</t>
  </si>
  <si>
    <t>с НДС</t>
  </si>
  <si>
    <t>35050000</t>
  </si>
  <si>
    <t>Покупка электроэнергии</t>
  </si>
  <si>
    <t>351110.100.000011</t>
  </si>
  <si>
    <t>для покрытия дисбаланса</t>
  </si>
  <si>
    <t>МВт/ч</t>
  </si>
  <si>
    <t>711432</t>
  </si>
  <si>
    <t>Услуги на оказание услуг по обеспечению готовности электрической мощности к несению нагрузки</t>
  </si>
  <si>
    <t>Электр қуатының жүктемені көтеруге дайындығын қамтамасыз ету бойынша қызметтер көрсетуге арналған қызметтер</t>
  </si>
  <si>
    <t>Электр энергиясын сатып алу</t>
  </si>
  <si>
    <t>0,102</t>
  </si>
  <si>
    <t>Услуги по организации балансирования произодсьва-потребления электрической энергии</t>
  </si>
  <si>
    <t>Электр энергиясын өндіру-тұтынуды теңгерімдеуді ұйымдастыру жөніндегі қызметтер</t>
  </si>
  <si>
    <t>Работы по добыче урана- Работы по переработке продуктивного раствора с участка №2 рудника «Каратау» до товарного десорбата на участке №4 рудника «Куланды»</t>
  </si>
  <si>
    <t>01.2023</t>
  </si>
  <si>
    <t>692010.000.000002</t>
  </si>
  <si>
    <t>Услуги по проведению аудита финансовой отчетности</t>
  </si>
  <si>
    <t>09.2023</t>
  </si>
  <si>
    <t>60</t>
  </si>
  <si>
    <t>"Қаратау"кенішінің №2 учаскесінен" Құланды" кенішінің №4 учаскесіндегі тауарлық десорбатқа дейін өнімді ерітіндіні қайта өңдеу жөніндегі жұмыстар</t>
  </si>
  <si>
    <t>2023 год</t>
  </si>
  <si>
    <t>Заполняется в случае осуществления переходящей закупки на 2024 год</t>
  </si>
  <si>
    <t>73-1-3</t>
  </si>
  <si>
    <t>73-1-4</t>
  </si>
  <si>
    <t>73-1-6</t>
  </si>
  <si>
    <t>12.2023</t>
  </si>
  <si>
    <t>02.2024</t>
  </si>
  <si>
    <t>План закупок товаров, работ и услуг по особому порядку без использования Информационной системы закупок АО «Самрук-Қазына» на 2023 год</t>
  </si>
  <si>
    <t>01.2022</t>
  </si>
  <si>
    <t>бульвар Кунаева 23а</t>
  </si>
</sst>
</file>

<file path=xl/styles.xml><?xml version="1.0" encoding="utf-8"?>
<styleSheet xmlns="http://schemas.openxmlformats.org/spreadsheetml/2006/main">
  <numFmts count="2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]dddd\,\ d\ mmmm\ yyyy\ &quot;г&quot;\."/>
    <numFmt numFmtId="180" formatCode="000000"/>
    <numFmt numFmtId="181" formatCode="0.0"/>
    <numFmt numFmtId="182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4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47" fillId="0" borderId="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/>
    </xf>
    <xf numFmtId="49" fontId="46" fillId="0" borderId="11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46" fillId="0" borderId="10" xfId="0" applyNumberFormat="1" applyFont="1" applyBorder="1" applyAlignment="1">
      <alignment horizontal="center" wrapText="1"/>
    </xf>
    <xf numFmtId="1" fontId="46" fillId="0" borderId="10" xfId="0" applyNumberFormat="1" applyFont="1" applyBorder="1" applyAlignment="1">
      <alignment wrapText="1"/>
    </xf>
    <xf numFmtId="174" fontId="46" fillId="0" borderId="10" xfId="0" applyNumberFormat="1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49" fontId="48" fillId="0" borderId="0" xfId="0" applyNumberFormat="1" applyFont="1" applyAlignment="1">
      <alignment wrapText="1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9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46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wrapText="1"/>
    </xf>
    <xf numFmtId="181" fontId="46" fillId="0" borderId="10" xfId="0" applyNumberFormat="1" applyFont="1" applyBorder="1" applyAlignment="1">
      <alignment horizontal="right" wrapText="1"/>
    </xf>
    <xf numFmtId="1" fontId="46" fillId="0" borderId="10" xfId="0" applyNumberFormat="1" applyFont="1" applyBorder="1" applyAlignment="1">
      <alignment horizontal="right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3" fontId="46" fillId="0" borderId="10" xfId="62" applyFont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S15"/>
  <sheetViews>
    <sheetView tabSelected="1" zoomScale="70" zoomScaleNormal="70" zoomScalePageLayoutView="0" workbookViewId="0" topLeftCell="P1">
      <selection activeCell="AD14" sqref="AD14"/>
    </sheetView>
  </sheetViews>
  <sheetFormatPr defaultColWidth="9.140625" defaultRowHeight="15"/>
  <cols>
    <col min="1" max="1" width="42.140625" style="10" customWidth="1"/>
    <col min="2" max="2" width="7.57421875" style="10" customWidth="1"/>
    <col min="3" max="3" width="20.28125" style="10" customWidth="1"/>
    <col min="4" max="4" width="24.7109375" style="10" customWidth="1"/>
    <col min="5" max="5" width="39.57421875" style="10" customWidth="1"/>
    <col min="6" max="6" width="9.421875" style="10" customWidth="1"/>
    <col min="7" max="7" width="18.421875" style="10" customWidth="1"/>
    <col min="8" max="8" width="10.421875" style="10" customWidth="1"/>
    <col min="9" max="9" width="7.8515625" style="10" customWidth="1"/>
    <col min="10" max="10" width="11.00390625" style="10" customWidth="1"/>
    <col min="11" max="11" width="23.421875" style="10" customWidth="1"/>
    <col min="12" max="12" width="10.28125" style="10" customWidth="1"/>
    <col min="13" max="13" width="9.57421875" style="10" customWidth="1"/>
    <col min="14" max="14" width="11.28125" style="10" customWidth="1"/>
    <col min="15" max="15" width="18.421875" style="10" customWidth="1"/>
    <col min="16" max="16" width="10.140625" style="10" customWidth="1"/>
    <col min="17" max="17" width="9.140625" style="10" customWidth="1"/>
    <col min="18" max="18" width="19.421875" style="10" customWidth="1"/>
    <col min="19" max="19" width="19.28125" style="10" customWidth="1"/>
    <col min="20" max="20" width="17.00390625" style="10" customWidth="1"/>
    <col min="21" max="21" width="18.421875" style="10" customWidth="1"/>
    <col min="22" max="22" width="7.28125" style="10" customWidth="1"/>
    <col min="23" max="23" width="14.28125" style="10" customWidth="1"/>
    <col min="24" max="24" width="12.28125" style="10" customWidth="1"/>
    <col min="25" max="25" width="15.00390625" style="10" customWidth="1"/>
    <col min="26" max="26" width="11.57421875" style="10" customWidth="1"/>
    <col min="27" max="27" width="16.140625" style="10" customWidth="1"/>
    <col min="28" max="28" width="20.57421875" style="10" customWidth="1"/>
    <col min="29" max="30" width="26.421875" style="10" customWidth="1"/>
    <col min="31" max="31" width="13.7109375" style="10" customWidth="1"/>
    <col min="32" max="32" width="17.140625" style="10" customWidth="1"/>
    <col min="33" max="33" width="18.28125" style="10" customWidth="1"/>
    <col min="34" max="34" width="13.8515625" style="10" customWidth="1"/>
    <col min="35" max="35" width="17.28125" style="10" customWidth="1"/>
    <col min="36" max="36" width="17.421875" style="10" customWidth="1"/>
    <col min="37" max="37" width="16.421875" style="10" customWidth="1"/>
    <col min="38" max="38" width="15.00390625" style="10" customWidth="1"/>
    <col min="39" max="39" width="14.00390625" style="10" customWidth="1"/>
    <col min="40" max="40" width="18.421875" style="10" customWidth="1"/>
    <col min="41" max="41" width="18.57421875" style="10" customWidth="1"/>
    <col min="42" max="42" width="18.140625" style="10" customWidth="1"/>
    <col min="43" max="43" width="21.421875" style="10" customWidth="1"/>
    <col min="44" max="44" width="18.00390625" style="10" customWidth="1"/>
    <col min="45" max="45" width="17.00390625" style="10" customWidth="1"/>
    <col min="46" max="16384" width="9.140625" style="10" customWidth="1"/>
  </cols>
  <sheetData>
    <row r="1" s="22" customFormat="1" ht="15"/>
    <row r="2" spans="1:36" s="2" customFormat="1" ht="21.75" customHeight="1">
      <c r="A2" s="23"/>
      <c r="B2" s="23"/>
      <c r="C2" s="45" t="s">
        <v>165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0"/>
    </row>
    <row r="3" spans="1:36" s="2" customFormat="1" ht="51" customHeight="1">
      <c r="A3" s="21"/>
      <c r="B3" s="21"/>
      <c r="C3" s="46" t="s">
        <v>132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10"/>
    </row>
    <row r="4" spans="2:36" s="2" customFormat="1" ht="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6"/>
      <c r="AI4" s="10"/>
      <c r="AJ4" s="10"/>
    </row>
    <row r="5" spans="1:45" s="2" customFormat="1" ht="32.25" customHeight="1">
      <c r="A5" s="47" t="s">
        <v>120</v>
      </c>
      <c r="B5" s="41" t="s">
        <v>26</v>
      </c>
      <c r="C5" s="41" t="s">
        <v>0</v>
      </c>
      <c r="D5" s="41" t="s">
        <v>20</v>
      </c>
      <c r="E5" s="41" t="s">
        <v>21</v>
      </c>
      <c r="F5" s="41" t="s">
        <v>1</v>
      </c>
      <c r="G5" s="36" t="s">
        <v>121</v>
      </c>
      <c r="H5" s="36" t="s">
        <v>7</v>
      </c>
      <c r="I5" s="36" t="s">
        <v>25</v>
      </c>
      <c r="J5" s="36" t="s">
        <v>2</v>
      </c>
      <c r="K5" s="36" t="s">
        <v>8</v>
      </c>
      <c r="L5" s="36" t="s">
        <v>9</v>
      </c>
      <c r="M5" s="36" t="s">
        <v>24</v>
      </c>
      <c r="N5" s="36" t="s">
        <v>18</v>
      </c>
      <c r="O5" s="36" t="s">
        <v>10</v>
      </c>
      <c r="P5" s="36" t="s">
        <v>51</v>
      </c>
      <c r="Q5" s="39" t="s">
        <v>97</v>
      </c>
      <c r="R5" s="44"/>
      <c r="S5" s="44"/>
      <c r="T5" s="44"/>
      <c r="U5" s="40"/>
      <c r="V5" s="29" t="s">
        <v>19</v>
      </c>
      <c r="W5" s="30"/>
      <c r="X5" s="31"/>
      <c r="Y5" s="36" t="s">
        <v>118</v>
      </c>
      <c r="Z5" s="36" t="s">
        <v>23</v>
      </c>
      <c r="AA5" s="35" t="s">
        <v>158</v>
      </c>
      <c r="AB5" s="35"/>
      <c r="AC5" s="35"/>
      <c r="AD5" s="35"/>
      <c r="AE5" s="35" t="s">
        <v>159</v>
      </c>
      <c r="AF5" s="35"/>
      <c r="AG5" s="35"/>
      <c r="AH5" s="39" t="s">
        <v>22</v>
      </c>
      <c r="AI5" s="35" t="s">
        <v>104</v>
      </c>
      <c r="AJ5" s="35"/>
      <c r="AK5" s="39" t="s">
        <v>103</v>
      </c>
      <c r="AL5" s="44"/>
      <c r="AM5" s="44"/>
      <c r="AN5" s="44"/>
      <c r="AO5" s="44"/>
      <c r="AP5" s="44"/>
      <c r="AQ5" s="44"/>
      <c r="AR5" s="44"/>
      <c r="AS5" s="40"/>
    </row>
    <row r="6" spans="1:45" s="2" customFormat="1" ht="30.75" customHeight="1">
      <c r="A6" s="47"/>
      <c r="B6" s="42"/>
      <c r="C6" s="42"/>
      <c r="D6" s="42"/>
      <c r="E6" s="42"/>
      <c r="F6" s="42"/>
      <c r="G6" s="37"/>
      <c r="H6" s="37"/>
      <c r="I6" s="37"/>
      <c r="J6" s="37"/>
      <c r="K6" s="37"/>
      <c r="L6" s="37"/>
      <c r="M6" s="37"/>
      <c r="N6" s="37"/>
      <c r="O6" s="37"/>
      <c r="P6" s="37"/>
      <c r="Q6" s="39" t="s">
        <v>11</v>
      </c>
      <c r="R6" s="40"/>
      <c r="S6" s="16" t="s">
        <v>12</v>
      </c>
      <c r="T6" s="39" t="s">
        <v>13</v>
      </c>
      <c r="U6" s="40"/>
      <c r="V6" s="32"/>
      <c r="W6" s="33"/>
      <c r="X6" s="34"/>
      <c r="Y6" s="37"/>
      <c r="Z6" s="37"/>
      <c r="AA6" s="35" t="s">
        <v>3</v>
      </c>
      <c r="AB6" s="35" t="s">
        <v>4</v>
      </c>
      <c r="AC6" s="35" t="s">
        <v>5</v>
      </c>
      <c r="AD6" s="35" t="s">
        <v>6</v>
      </c>
      <c r="AE6" s="35" t="s">
        <v>3</v>
      </c>
      <c r="AF6" s="35" t="s">
        <v>5</v>
      </c>
      <c r="AG6" s="35" t="s">
        <v>6</v>
      </c>
      <c r="AH6" s="39"/>
      <c r="AI6" s="35" t="s">
        <v>98</v>
      </c>
      <c r="AJ6" s="35" t="s">
        <v>99</v>
      </c>
      <c r="AK6" s="39" t="s">
        <v>100</v>
      </c>
      <c r="AL6" s="44"/>
      <c r="AM6" s="40"/>
      <c r="AN6" s="39" t="s">
        <v>101</v>
      </c>
      <c r="AO6" s="44"/>
      <c r="AP6" s="40"/>
      <c r="AQ6" s="39" t="s">
        <v>105</v>
      </c>
      <c r="AR6" s="44"/>
      <c r="AS6" s="40"/>
    </row>
    <row r="7" spans="1:45" s="1" customFormat="1" ht="70.5" customHeight="1">
      <c r="A7" s="47"/>
      <c r="B7" s="43"/>
      <c r="C7" s="43"/>
      <c r="D7" s="43"/>
      <c r="E7" s="43"/>
      <c r="F7" s="43"/>
      <c r="G7" s="38"/>
      <c r="H7" s="38"/>
      <c r="I7" s="38"/>
      <c r="J7" s="38"/>
      <c r="K7" s="38"/>
      <c r="L7" s="38"/>
      <c r="M7" s="38"/>
      <c r="N7" s="38"/>
      <c r="O7" s="38"/>
      <c r="P7" s="38"/>
      <c r="Q7" s="16" t="s">
        <v>14</v>
      </c>
      <c r="R7" s="16" t="s">
        <v>15</v>
      </c>
      <c r="S7" s="16" t="s">
        <v>16</v>
      </c>
      <c r="T7" s="16" t="s">
        <v>17</v>
      </c>
      <c r="U7" s="16" t="s">
        <v>16</v>
      </c>
      <c r="V7" s="16" t="s">
        <v>53</v>
      </c>
      <c r="W7" s="16" t="s">
        <v>54</v>
      </c>
      <c r="X7" s="16" t="s">
        <v>55</v>
      </c>
      <c r="Y7" s="38"/>
      <c r="Z7" s="38"/>
      <c r="AA7" s="35"/>
      <c r="AB7" s="35"/>
      <c r="AC7" s="35"/>
      <c r="AD7" s="35"/>
      <c r="AE7" s="35"/>
      <c r="AF7" s="35"/>
      <c r="AG7" s="35"/>
      <c r="AH7" s="39"/>
      <c r="AI7" s="35"/>
      <c r="AJ7" s="35"/>
      <c r="AK7" s="16" t="s">
        <v>106</v>
      </c>
      <c r="AL7" s="16" t="s">
        <v>108</v>
      </c>
      <c r="AM7" s="16" t="s">
        <v>107</v>
      </c>
      <c r="AN7" s="16" t="s">
        <v>106</v>
      </c>
      <c r="AO7" s="16" t="s">
        <v>108</v>
      </c>
      <c r="AP7" s="16" t="s">
        <v>107</v>
      </c>
      <c r="AQ7" s="16" t="s">
        <v>106</v>
      </c>
      <c r="AR7" s="16" t="s">
        <v>108</v>
      </c>
      <c r="AS7" s="16" t="s">
        <v>107</v>
      </c>
    </row>
    <row r="8" spans="1:45" s="20" customFormat="1" ht="14.25" customHeight="1">
      <c r="A8" s="18" t="s">
        <v>57</v>
      </c>
      <c r="B8" s="17" t="s">
        <v>58</v>
      </c>
      <c r="C8" s="17" t="s">
        <v>60</v>
      </c>
      <c r="D8" s="19" t="s">
        <v>52</v>
      </c>
      <c r="E8" s="17" t="s">
        <v>102</v>
      </c>
      <c r="F8" s="17" t="s">
        <v>61</v>
      </c>
      <c r="G8" s="19" t="s">
        <v>62</v>
      </c>
      <c r="H8" s="17" t="s">
        <v>63</v>
      </c>
      <c r="I8" s="17" t="s">
        <v>64</v>
      </c>
      <c r="J8" s="19" t="s">
        <v>59</v>
      </c>
      <c r="K8" s="17" t="s">
        <v>65</v>
      </c>
      <c r="L8" s="17" t="s">
        <v>56</v>
      </c>
      <c r="M8" s="19" t="s">
        <v>66</v>
      </c>
      <c r="N8" s="17" t="s">
        <v>67</v>
      </c>
      <c r="O8" s="17" t="s">
        <v>68</v>
      </c>
      <c r="P8" s="19" t="s">
        <v>69</v>
      </c>
      <c r="Q8" s="17" t="s">
        <v>70</v>
      </c>
      <c r="R8" s="17" t="s">
        <v>71</v>
      </c>
      <c r="S8" s="19" t="s">
        <v>72</v>
      </c>
      <c r="T8" s="17" t="s">
        <v>73</v>
      </c>
      <c r="U8" s="17" t="s">
        <v>74</v>
      </c>
      <c r="V8" s="19" t="s">
        <v>75</v>
      </c>
      <c r="W8" s="17" t="s">
        <v>76</v>
      </c>
      <c r="X8" s="17" t="s">
        <v>77</v>
      </c>
      <c r="Y8" s="19" t="s">
        <v>78</v>
      </c>
      <c r="Z8" s="17" t="s">
        <v>79</v>
      </c>
      <c r="AA8" s="17" t="s">
        <v>80</v>
      </c>
      <c r="AB8" s="19" t="s">
        <v>81</v>
      </c>
      <c r="AC8" s="17" t="s">
        <v>82</v>
      </c>
      <c r="AD8" s="17" t="s">
        <v>83</v>
      </c>
      <c r="AE8" s="19" t="s">
        <v>84</v>
      </c>
      <c r="AF8" s="17" t="s">
        <v>85</v>
      </c>
      <c r="AG8" s="17" t="s">
        <v>86</v>
      </c>
      <c r="AH8" s="19" t="s">
        <v>87</v>
      </c>
      <c r="AI8" s="17" t="s">
        <v>88</v>
      </c>
      <c r="AJ8" s="17" t="s">
        <v>109</v>
      </c>
      <c r="AK8" s="19" t="s">
        <v>110</v>
      </c>
      <c r="AL8" s="17" t="s">
        <v>111</v>
      </c>
      <c r="AM8" s="17" t="s">
        <v>112</v>
      </c>
      <c r="AN8" s="19" t="s">
        <v>113</v>
      </c>
      <c r="AO8" s="17" t="s">
        <v>114</v>
      </c>
      <c r="AP8" s="17" t="s">
        <v>115</v>
      </c>
      <c r="AQ8" s="19" t="s">
        <v>116</v>
      </c>
      <c r="AR8" s="17" t="s">
        <v>117</v>
      </c>
      <c r="AS8" s="17" t="s">
        <v>119</v>
      </c>
    </row>
    <row r="9" spans="1:45" s="2" customFormat="1" ht="15" customHeight="1">
      <c r="A9" s="3"/>
      <c r="B9" s="3" t="s">
        <v>57</v>
      </c>
      <c r="C9" s="3" t="s">
        <v>133</v>
      </c>
      <c r="D9" s="3" t="s">
        <v>134</v>
      </c>
      <c r="E9" s="3" t="s">
        <v>135</v>
      </c>
      <c r="F9" s="3" t="s">
        <v>125</v>
      </c>
      <c r="G9" s="3" t="s">
        <v>160</v>
      </c>
      <c r="H9" s="3"/>
      <c r="I9" s="12" t="s">
        <v>136</v>
      </c>
      <c r="J9" s="26" t="s">
        <v>126</v>
      </c>
      <c r="K9" s="3" t="s">
        <v>167</v>
      </c>
      <c r="L9" s="3" t="s">
        <v>166</v>
      </c>
      <c r="M9" s="11"/>
      <c r="N9" s="3" t="s">
        <v>128</v>
      </c>
      <c r="O9" s="3" t="s">
        <v>129</v>
      </c>
      <c r="P9" s="11"/>
      <c r="Q9" s="9"/>
      <c r="R9" s="8"/>
      <c r="S9" s="26" t="s">
        <v>163</v>
      </c>
      <c r="T9" s="3"/>
      <c r="U9" s="3"/>
      <c r="V9" s="8">
        <v>100</v>
      </c>
      <c r="W9" s="8">
        <v>0</v>
      </c>
      <c r="X9" s="8">
        <v>0</v>
      </c>
      <c r="Y9" s="3" t="s">
        <v>137</v>
      </c>
      <c r="Z9" s="11" t="s">
        <v>138</v>
      </c>
      <c r="AA9" s="28">
        <v>12467500</v>
      </c>
      <c r="AB9" s="14">
        <v>10.31</v>
      </c>
      <c r="AC9" s="49">
        <f>AB9*AA9</f>
        <v>128539925</v>
      </c>
      <c r="AD9" s="49">
        <f>AC9*1.12</f>
        <v>143964716</v>
      </c>
      <c r="AE9" s="13"/>
      <c r="AF9" s="14">
        <f aca="true" t="shared" si="0" ref="AF9:AF14">AE9*AB9</f>
        <v>0</v>
      </c>
      <c r="AG9" s="14">
        <f aca="true" t="shared" si="1" ref="AG9:AG14">IF(Z9="С НДС",AF9*1.12,AF9)</f>
        <v>0</v>
      </c>
      <c r="AH9" s="3" t="s">
        <v>130</v>
      </c>
      <c r="AI9" s="15" t="s">
        <v>147</v>
      </c>
      <c r="AJ9" s="15" t="s">
        <v>140</v>
      </c>
      <c r="AK9" s="15"/>
      <c r="AL9" s="15"/>
      <c r="AM9" s="15"/>
      <c r="AN9" s="15"/>
      <c r="AO9" s="15"/>
      <c r="AP9" s="15"/>
      <c r="AQ9" s="15"/>
      <c r="AR9" s="15"/>
      <c r="AS9" s="15"/>
    </row>
    <row r="10" spans="1:45" s="2" customFormat="1" ht="15" customHeight="1">
      <c r="A10" s="26"/>
      <c r="B10" s="26" t="s">
        <v>57</v>
      </c>
      <c r="C10" s="26" t="s">
        <v>133</v>
      </c>
      <c r="D10" s="26" t="s">
        <v>134</v>
      </c>
      <c r="E10" s="26" t="s">
        <v>135</v>
      </c>
      <c r="F10" s="26" t="s">
        <v>125</v>
      </c>
      <c r="G10" s="26" t="s">
        <v>160</v>
      </c>
      <c r="H10" s="26"/>
      <c r="I10" s="12" t="s">
        <v>136</v>
      </c>
      <c r="J10" s="26" t="s">
        <v>126</v>
      </c>
      <c r="K10" s="26" t="s">
        <v>167</v>
      </c>
      <c r="L10" s="26" t="s">
        <v>166</v>
      </c>
      <c r="M10" s="11"/>
      <c r="N10" s="26" t="s">
        <v>128</v>
      </c>
      <c r="O10" s="26" t="s">
        <v>129</v>
      </c>
      <c r="P10" s="11"/>
      <c r="Q10" s="9"/>
      <c r="R10" s="8"/>
      <c r="S10" s="26" t="s">
        <v>163</v>
      </c>
      <c r="T10" s="26"/>
      <c r="U10" s="26"/>
      <c r="V10" s="8">
        <v>100</v>
      </c>
      <c r="W10" s="8">
        <v>0</v>
      </c>
      <c r="X10" s="8">
        <v>0</v>
      </c>
      <c r="Y10" s="26" t="s">
        <v>137</v>
      </c>
      <c r="Z10" s="11" t="s">
        <v>138</v>
      </c>
      <c r="AA10" s="28">
        <v>8592500</v>
      </c>
      <c r="AB10" s="14">
        <v>13.29</v>
      </c>
      <c r="AC10" s="49">
        <f>AB10*AA10</f>
        <v>114194325</v>
      </c>
      <c r="AD10" s="49">
        <f>AC10*1.12</f>
        <v>127897644.00000001</v>
      </c>
      <c r="AE10" s="13"/>
      <c r="AF10" s="14">
        <f t="shared" si="0"/>
        <v>0</v>
      </c>
      <c r="AG10" s="14">
        <f t="shared" si="1"/>
        <v>0</v>
      </c>
      <c r="AH10" s="26" t="s">
        <v>130</v>
      </c>
      <c r="AI10" s="15" t="s">
        <v>147</v>
      </c>
      <c r="AJ10" s="15" t="s">
        <v>140</v>
      </c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s="2" customFormat="1" ht="15" customHeight="1">
      <c r="A11" s="26"/>
      <c r="B11" s="26" t="s">
        <v>57</v>
      </c>
      <c r="C11" s="26" t="s">
        <v>133</v>
      </c>
      <c r="D11" s="26" t="s">
        <v>134</v>
      </c>
      <c r="E11" s="26" t="s">
        <v>135</v>
      </c>
      <c r="F11" s="26" t="s">
        <v>125</v>
      </c>
      <c r="G11" s="26" t="s">
        <v>160</v>
      </c>
      <c r="H11" s="26"/>
      <c r="I11" s="12" t="s">
        <v>136</v>
      </c>
      <c r="J11" s="26" t="s">
        <v>126</v>
      </c>
      <c r="K11" s="26" t="s">
        <v>167</v>
      </c>
      <c r="L11" s="26" t="s">
        <v>166</v>
      </c>
      <c r="M11" s="11"/>
      <c r="N11" s="26" t="s">
        <v>128</v>
      </c>
      <c r="O11" s="26" t="s">
        <v>129</v>
      </c>
      <c r="P11" s="11"/>
      <c r="Q11" s="9"/>
      <c r="R11" s="8"/>
      <c r="S11" s="26" t="s">
        <v>163</v>
      </c>
      <c r="T11" s="26"/>
      <c r="U11" s="26"/>
      <c r="V11" s="8">
        <v>100</v>
      </c>
      <c r="W11" s="8">
        <v>0</v>
      </c>
      <c r="X11" s="8">
        <v>0</v>
      </c>
      <c r="Y11" s="26" t="s">
        <v>137</v>
      </c>
      <c r="Z11" s="11" t="s">
        <v>138</v>
      </c>
      <c r="AA11" s="28">
        <v>14020000</v>
      </c>
      <c r="AB11" s="14">
        <v>12.42</v>
      </c>
      <c r="AC11" s="49">
        <f>AB11*AA11</f>
        <v>174128400</v>
      </c>
      <c r="AD11" s="49">
        <f>AC11*1.12</f>
        <v>195023808.00000003</v>
      </c>
      <c r="AE11" s="13"/>
      <c r="AF11" s="14">
        <f t="shared" si="0"/>
        <v>0</v>
      </c>
      <c r="AG11" s="14">
        <f t="shared" si="1"/>
        <v>0</v>
      </c>
      <c r="AH11" s="26" t="s">
        <v>130</v>
      </c>
      <c r="AI11" s="15" t="s">
        <v>147</v>
      </c>
      <c r="AJ11" s="15" t="s">
        <v>140</v>
      </c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s="2" customFormat="1" ht="15" customHeight="1">
      <c r="A12" s="3"/>
      <c r="B12" s="3" t="s">
        <v>58</v>
      </c>
      <c r="C12" s="3" t="s">
        <v>141</v>
      </c>
      <c r="D12" s="3" t="s">
        <v>134</v>
      </c>
      <c r="E12" s="3" t="s">
        <v>142</v>
      </c>
      <c r="F12" s="3" t="s">
        <v>125</v>
      </c>
      <c r="G12" s="26" t="s">
        <v>160</v>
      </c>
      <c r="H12" s="3"/>
      <c r="I12" s="12" t="s">
        <v>136</v>
      </c>
      <c r="J12" s="26" t="s">
        <v>126</v>
      </c>
      <c r="K12" s="26" t="s">
        <v>167</v>
      </c>
      <c r="L12" s="26" t="s">
        <v>166</v>
      </c>
      <c r="M12" s="11"/>
      <c r="N12" s="3" t="s">
        <v>128</v>
      </c>
      <c r="O12" s="3" t="s">
        <v>129</v>
      </c>
      <c r="P12" s="11"/>
      <c r="Q12" s="9"/>
      <c r="R12" s="8"/>
      <c r="S12" s="26" t="s">
        <v>163</v>
      </c>
      <c r="T12" s="3"/>
      <c r="U12" s="3"/>
      <c r="V12" s="8">
        <v>0</v>
      </c>
      <c r="W12" s="8">
        <v>100</v>
      </c>
      <c r="X12" s="8">
        <v>0</v>
      </c>
      <c r="Y12" s="3" t="s">
        <v>143</v>
      </c>
      <c r="Z12" s="11" t="s">
        <v>138</v>
      </c>
      <c r="AA12" s="27">
        <v>4.5</v>
      </c>
      <c r="AB12" s="14" t="s">
        <v>144</v>
      </c>
      <c r="AC12" s="49">
        <f>AB12*AA12</f>
        <v>3201444</v>
      </c>
      <c r="AD12" s="49">
        <f>AC12*1.12</f>
        <v>3585617.2800000003</v>
      </c>
      <c r="AE12" s="13"/>
      <c r="AF12" s="14">
        <f t="shared" si="0"/>
        <v>0</v>
      </c>
      <c r="AG12" s="14">
        <f t="shared" si="1"/>
        <v>0</v>
      </c>
      <c r="AH12" s="3" t="s">
        <v>130</v>
      </c>
      <c r="AI12" s="15" t="s">
        <v>146</v>
      </c>
      <c r="AJ12" s="15" t="s">
        <v>145</v>
      </c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s="2" customFormat="1" ht="15" customHeight="1">
      <c r="A13" s="3"/>
      <c r="B13" s="3" t="s">
        <v>60</v>
      </c>
      <c r="C13" s="3" t="s">
        <v>141</v>
      </c>
      <c r="D13" s="3" t="s">
        <v>134</v>
      </c>
      <c r="E13" s="3" t="s">
        <v>142</v>
      </c>
      <c r="F13" s="3" t="s">
        <v>125</v>
      </c>
      <c r="G13" s="26" t="s">
        <v>160</v>
      </c>
      <c r="H13" s="3"/>
      <c r="I13" s="12" t="s">
        <v>136</v>
      </c>
      <c r="J13" s="26" t="s">
        <v>126</v>
      </c>
      <c r="K13" s="26" t="s">
        <v>167</v>
      </c>
      <c r="L13" s="26" t="s">
        <v>166</v>
      </c>
      <c r="M13" s="11"/>
      <c r="N13" s="3" t="s">
        <v>128</v>
      </c>
      <c r="O13" s="3" t="s">
        <v>129</v>
      </c>
      <c r="P13" s="11"/>
      <c r="Q13" s="9"/>
      <c r="R13" s="8"/>
      <c r="S13" s="26" t="s">
        <v>163</v>
      </c>
      <c r="T13" s="3"/>
      <c r="U13" s="3"/>
      <c r="V13" s="8">
        <v>0</v>
      </c>
      <c r="W13" s="8">
        <v>100</v>
      </c>
      <c r="X13" s="8">
        <v>0</v>
      </c>
      <c r="Y13" s="3" t="s">
        <v>137</v>
      </c>
      <c r="Z13" s="11" t="s">
        <v>138</v>
      </c>
      <c r="AA13" s="13" t="s">
        <v>139</v>
      </c>
      <c r="AB13" s="14" t="s">
        <v>148</v>
      </c>
      <c r="AC13" s="49">
        <f>AB13*AA13</f>
        <v>3575100</v>
      </c>
      <c r="AD13" s="49">
        <f>AC13*1.12</f>
        <v>4004112.0000000005</v>
      </c>
      <c r="AE13" s="13"/>
      <c r="AF13" s="14">
        <f t="shared" si="0"/>
        <v>0</v>
      </c>
      <c r="AG13" s="14">
        <f t="shared" si="1"/>
        <v>0</v>
      </c>
      <c r="AH13" s="3" t="s">
        <v>130</v>
      </c>
      <c r="AI13" s="15" t="s">
        <v>150</v>
      </c>
      <c r="AJ13" s="15" t="s">
        <v>149</v>
      </c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180">
      <c r="A14" s="3"/>
      <c r="B14" s="3" t="s">
        <v>102</v>
      </c>
      <c r="C14" s="3" t="s">
        <v>123</v>
      </c>
      <c r="D14" s="3" t="s">
        <v>124</v>
      </c>
      <c r="E14" s="3" t="s">
        <v>151</v>
      </c>
      <c r="F14" s="3" t="s">
        <v>125</v>
      </c>
      <c r="G14" s="26" t="s">
        <v>161</v>
      </c>
      <c r="H14" s="3"/>
      <c r="I14" s="3">
        <v>90</v>
      </c>
      <c r="J14" s="3" t="s">
        <v>126</v>
      </c>
      <c r="K14" s="26" t="s">
        <v>167</v>
      </c>
      <c r="L14" s="3" t="s">
        <v>152</v>
      </c>
      <c r="M14" s="3" t="s">
        <v>27</v>
      </c>
      <c r="N14" s="3" t="s">
        <v>128</v>
      </c>
      <c r="O14" s="3" t="s">
        <v>129</v>
      </c>
      <c r="P14" s="3"/>
      <c r="Q14" s="3"/>
      <c r="R14" s="3"/>
      <c r="S14" s="26" t="s">
        <v>163</v>
      </c>
      <c r="T14" s="25"/>
      <c r="U14" s="25"/>
      <c r="V14" s="8">
        <v>0</v>
      </c>
      <c r="W14" s="8">
        <v>100</v>
      </c>
      <c r="X14" s="8">
        <v>0</v>
      </c>
      <c r="Y14" s="24"/>
      <c r="Z14" s="11" t="s">
        <v>138</v>
      </c>
      <c r="AA14" s="24"/>
      <c r="AB14" s="24"/>
      <c r="AC14" s="49">
        <v>1268874032.53</v>
      </c>
      <c r="AD14" s="49">
        <f>AC14*1.12</f>
        <v>1421138916.4336002</v>
      </c>
      <c r="AE14" s="14"/>
      <c r="AF14" s="14">
        <f t="shared" si="0"/>
        <v>0</v>
      </c>
      <c r="AG14" s="14">
        <f t="shared" si="1"/>
        <v>0</v>
      </c>
      <c r="AH14" s="3" t="s">
        <v>130</v>
      </c>
      <c r="AI14" s="15" t="s">
        <v>157</v>
      </c>
      <c r="AJ14" s="15" t="s">
        <v>131</v>
      </c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45">
      <c r="A15" s="3"/>
      <c r="B15" s="3" t="s">
        <v>61</v>
      </c>
      <c r="C15" s="25" t="s">
        <v>153</v>
      </c>
      <c r="D15" s="25" t="s">
        <v>154</v>
      </c>
      <c r="E15" s="25" t="s">
        <v>154</v>
      </c>
      <c r="F15" s="25" t="s">
        <v>125</v>
      </c>
      <c r="G15" s="26" t="s">
        <v>162</v>
      </c>
      <c r="H15" s="25"/>
      <c r="I15" s="25" t="s">
        <v>156</v>
      </c>
      <c r="J15" s="25" t="s">
        <v>126</v>
      </c>
      <c r="K15" s="26" t="s">
        <v>167</v>
      </c>
      <c r="L15" s="25" t="s">
        <v>155</v>
      </c>
      <c r="M15" s="25" t="s">
        <v>27</v>
      </c>
      <c r="N15" s="25" t="s">
        <v>126</v>
      </c>
      <c r="O15" s="25" t="s">
        <v>127</v>
      </c>
      <c r="P15" s="25"/>
      <c r="Q15" s="25"/>
      <c r="R15" s="25"/>
      <c r="S15" s="26" t="s">
        <v>164</v>
      </c>
      <c r="T15" s="25"/>
      <c r="U15" s="25"/>
      <c r="V15" s="8">
        <v>0</v>
      </c>
      <c r="W15" s="8">
        <v>100</v>
      </c>
      <c r="X15" s="8">
        <v>0</v>
      </c>
      <c r="Y15" s="24"/>
      <c r="Z15" s="11" t="s">
        <v>138</v>
      </c>
      <c r="AA15" s="24"/>
      <c r="AB15" s="24"/>
      <c r="AC15" s="49">
        <v>10384500</v>
      </c>
      <c r="AD15" s="49">
        <v>11630640</v>
      </c>
      <c r="AE15" s="14"/>
      <c r="AF15" s="14">
        <v>7087500</v>
      </c>
      <c r="AG15" s="14">
        <v>7938000</v>
      </c>
      <c r="AH15" s="25" t="s">
        <v>130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</sheetData>
  <sheetProtection/>
  <mergeCells count="41">
    <mergeCell ref="AF6:AF7"/>
    <mergeCell ref="AE5:AG5"/>
    <mergeCell ref="F5:F7"/>
    <mergeCell ref="T6:U6"/>
    <mergeCell ref="Q5:U5"/>
    <mergeCell ref="H5:H7"/>
    <mergeCell ref="AA6:AA7"/>
    <mergeCell ref="AC6:AC7"/>
    <mergeCell ref="AD6:AD7"/>
    <mergeCell ref="AA5:AD5"/>
    <mergeCell ref="AB6:AB7"/>
    <mergeCell ref="C5:C7"/>
    <mergeCell ref="A5:A7"/>
    <mergeCell ref="B5:B7"/>
    <mergeCell ref="Y5:Y7"/>
    <mergeCell ref="AK5:AS5"/>
    <mergeCell ref="AQ6:AS6"/>
    <mergeCell ref="AH5:AH7"/>
    <mergeCell ref="AK6:AM6"/>
    <mergeCell ref="AN6:AP6"/>
    <mergeCell ref="C2:AI2"/>
    <mergeCell ref="C3:AI3"/>
    <mergeCell ref="I5:I7"/>
    <mergeCell ref="J5:J7"/>
    <mergeCell ref="AE6:AE7"/>
    <mergeCell ref="Q6:R6"/>
    <mergeCell ref="D5:D7"/>
    <mergeCell ref="E5:E7"/>
    <mergeCell ref="L5:L7"/>
    <mergeCell ref="O5:O7"/>
    <mergeCell ref="N5:N7"/>
    <mergeCell ref="V5:X6"/>
    <mergeCell ref="AG6:AG7"/>
    <mergeCell ref="AJ6:AJ7"/>
    <mergeCell ref="G5:G7"/>
    <mergeCell ref="M5:M7"/>
    <mergeCell ref="Z5:Z7"/>
    <mergeCell ref="AI5:AJ5"/>
    <mergeCell ref="AI6:AI7"/>
    <mergeCell ref="K5:K7"/>
    <mergeCell ref="P5:P7"/>
  </mergeCells>
  <dataValidations count="3">
    <dataValidation type="whole" allowBlank="1" showInputMessage="1" showErrorMessage="1" sqref="V9:X13">
      <formula1>0</formula1>
      <formula2>100</formula2>
    </dataValidation>
    <dataValidation type="textLength" operator="equal" allowBlank="1" showInputMessage="1" showErrorMessage="1" error="Код КАТО должен содержать 9 символов" sqref="N9:N13">
      <formula1>9</formula1>
    </dataValidation>
    <dataValidation type="textLength" operator="equal" allowBlank="1" showInputMessage="1" showErrorMessage="1" error="БИН должен содержать 12 символов" sqref="AH9:AH15">
      <formula1>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48" t="s">
        <v>50</v>
      </c>
      <c r="B2" s="48"/>
      <c r="C2" s="5"/>
      <c r="D2" s="5"/>
    </row>
    <row r="4" spans="1:2" ht="15">
      <c r="A4" s="4" t="s">
        <v>28</v>
      </c>
      <c r="B4" s="4" t="s">
        <v>29</v>
      </c>
    </row>
    <row r="5" spans="1:2" ht="15">
      <c r="A5" s="4" t="s">
        <v>30</v>
      </c>
      <c r="B5" s="4" t="s">
        <v>31</v>
      </c>
    </row>
    <row r="6" spans="1:2" ht="15">
      <c r="A6" s="4" t="s">
        <v>32</v>
      </c>
      <c r="B6" s="4" t="s">
        <v>33</v>
      </c>
    </row>
    <row r="7" spans="1:2" ht="15">
      <c r="A7" s="4" t="s">
        <v>34</v>
      </c>
      <c r="B7" s="4" t="s">
        <v>35</v>
      </c>
    </row>
    <row r="8" spans="1:2" ht="15">
      <c r="A8" s="4" t="s">
        <v>36</v>
      </c>
      <c r="B8" s="4" t="s">
        <v>37</v>
      </c>
    </row>
    <row r="9" spans="1:2" ht="15">
      <c r="A9" s="4" t="s">
        <v>38</v>
      </c>
      <c r="B9" s="4" t="s">
        <v>39</v>
      </c>
    </row>
    <row r="10" spans="1:2" ht="15">
      <c r="A10" s="4" t="s">
        <v>40</v>
      </c>
      <c r="B10" s="4" t="s">
        <v>41</v>
      </c>
    </row>
    <row r="11" spans="1:2" ht="15">
      <c r="A11" s="4" t="s">
        <v>42</v>
      </c>
      <c r="B11" s="4" t="s">
        <v>43</v>
      </c>
    </row>
    <row r="12" spans="1:2" ht="15">
      <c r="A12" s="4" t="s">
        <v>44</v>
      </c>
      <c r="B12" s="4" t="s">
        <v>45</v>
      </c>
    </row>
    <row r="13" spans="1:2" ht="15">
      <c r="A13" s="4" t="s">
        <v>46</v>
      </c>
      <c r="B13" s="4" t="s">
        <v>47</v>
      </c>
    </row>
    <row r="14" spans="1:2" ht="15">
      <c r="A14" s="4" t="s">
        <v>48</v>
      </c>
      <c r="B14" s="4" t="s">
        <v>49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89</v>
      </c>
    </row>
    <row r="3" ht="15">
      <c r="B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91</v>
      </c>
    </row>
    <row r="4" ht="15">
      <c r="B4" t="s">
        <v>92</v>
      </c>
    </row>
    <row r="5" ht="15">
      <c r="B5" t="s">
        <v>94</v>
      </c>
    </row>
    <row r="6" ht="15">
      <c r="B6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92</v>
      </c>
    </row>
    <row r="4" ht="15">
      <c r="B4" t="s">
        <v>94</v>
      </c>
    </row>
    <row r="5" ht="15">
      <c r="B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B3:B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1.8515625" style="0" customWidth="1"/>
  </cols>
  <sheetData>
    <row r="3" ht="15">
      <c r="B3" t="s">
        <v>95</v>
      </c>
    </row>
    <row r="4" ht="15">
      <c r="B4" t="s">
        <v>96</v>
      </c>
    </row>
    <row r="5" ht="15">
      <c r="B5" t="s">
        <v>122</v>
      </c>
    </row>
  </sheetData>
  <sheetProtection password="C71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Аликулов Азат Серикбайулы</cp:lastModifiedBy>
  <dcterms:created xsi:type="dcterms:W3CDTF">2012-09-14T10:00:02Z</dcterms:created>
  <dcterms:modified xsi:type="dcterms:W3CDTF">2023-01-11T11:45:22Z</dcterms:modified>
  <cp:category/>
  <cp:version/>
  <cp:contentType/>
  <cp:contentStatus/>
</cp:coreProperties>
</file>