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aalikulov\AppData\Local\Microsoft\Windows\INetCache\Content.Outlook\0HFJROOX\"/>
    </mc:Choice>
  </mc:AlternateContent>
  <xr:revisionPtr revIDLastSave="0" documentId="8_{E160B5CC-E315-4822-A2AC-5215B9EFF2A5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Каратау" sheetId="2" r:id="rId1"/>
  </sheets>
  <externalReferences>
    <externalReference r:id="rId2"/>
  </externalReferences>
  <definedNames>
    <definedName name="Способы_закупок">'[1]Способы закупок'!$A$4:$A$15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AC12" i="2"/>
  <c r="AA12" i="2"/>
  <c r="AE11" i="2" l="1"/>
  <c r="AE10" i="2"/>
  <c r="AC10" i="2" l="1"/>
  <c r="AC11" i="2"/>
  <c r="AC13" i="2"/>
  <c r="AC9" i="2"/>
  <c r="N12" i="2" l="1"/>
  <c r="M10" i="2"/>
  <c r="N10" i="2" s="1"/>
  <c r="M11" i="2"/>
  <c r="N11" i="2" s="1"/>
  <c r="M13" i="2"/>
  <c r="N13" i="2" s="1"/>
  <c r="M14" i="2"/>
  <c r="N14" i="2" s="1"/>
  <c r="M15" i="2"/>
  <c r="N15" i="2" s="1"/>
  <c r="M16" i="2"/>
  <c r="N16" i="2" s="1"/>
  <c r="M9" i="2"/>
  <c r="N9" i="2" s="1"/>
</calcChain>
</file>

<file path=xl/sharedStrings.xml><?xml version="1.0" encoding="utf-8"?>
<sst xmlns="http://schemas.openxmlformats.org/spreadsheetml/2006/main" count="190" uniqueCount="118">
  <si>
    <t>Закупка</t>
  </si>
  <si>
    <t>Наименование Заказчика</t>
  </si>
  <si>
    <t>БИН Заказчика</t>
  </si>
  <si>
    <t>Номер строки плана закупок</t>
  </si>
  <si>
    <t>Тип тру</t>
  </si>
  <si>
    <t>Код ТРУ</t>
  </si>
  <si>
    <t>Наименование ТРУ</t>
  </si>
  <si>
    <t>Краткая характеристика (описание) ТРУ</t>
  </si>
  <si>
    <t>Дополнительная характеристика</t>
  </si>
  <si>
    <t>Единица измерения</t>
  </si>
  <si>
    <t>Кол-во/объем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</si>
  <si>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</si>
  <si>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</si>
  <si>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</si>
  <si>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Способ закупки*</t>
  </si>
  <si>
    <t>Прогнозируемая доля МС, %</t>
  </si>
  <si>
    <t>Срок осуществления закупок</t>
  </si>
  <si>
    <t>Поставщик</t>
  </si>
  <si>
    <t>Статус договора</t>
  </si>
  <si>
    <t>№ договора о закупке</t>
  </si>
  <si>
    <t>Дата заключения договора о закупке</t>
  </si>
  <si>
    <t>Плательщик НДС</t>
  </si>
  <si>
    <t>Наименование и краткое (дополнительное) описание поставленных товаров, работ, услуг.</t>
  </si>
  <si>
    <t>Объём</t>
  </si>
  <si>
    <t>Ценая за единицу</t>
  </si>
  <si>
    <t>Общая сумма</t>
  </si>
  <si>
    <t>Объем поставки</t>
  </si>
  <si>
    <t xml:space="preserve">Сертификат СТ-KZ </t>
  </si>
  <si>
    <t>Основание для проведения закупки с применением особого аорядка***</t>
  </si>
  <si>
    <t>Наименование на государственном языке</t>
  </si>
  <si>
    <t>Наименование на русском языке</t>
  </si>
  <si>
    <t>БИН/ИИН</t>
  </si>
  <si>
    <t>в натуральном выражении</t>
  </si>
  <si>
    <t>в стоимостном выражении, тенге</t>
  </si>
  <si>
    <t xml:space="preserve">№ </t>
  </si>
  <si>
    <t>Серия</t>
  </si>
  <si>
    <t xml:space="preserve">Код органа выдачи </t>
  </si>
  <si>
    <t>Год выдачи</t>
  </si>
  <si>
    <t xml:space="preserve">Дата выдачи  </t>
  </si>
  <si>
    <t>Доля казахстанского содержания в товаре</t>
  </si>
  <si>
    <t>на русском языке</t>
  </si>
  <si>
    <t>* В графах 15 и 39 указывается способ закупки (способ выбора поставщика) в соответствии с п. 1 статьи 29 Порядка осуществления закупок (тендер, запрос ценовых предложений и т.д.). 
При этом, в графе 15 указывается способ закупки в соответствии с планом закупок, в графе 39 указывается фактически примененный способ закупки</t>
  </si>
  <si>
    <t>** В графе 40 указываются особенности проведения закупки (например, краткая последовательность действий), в случае если выбранный способ закупки не полностью соответствует способу закупки в соответствии с п. 1 статьи 29 Порядка осуществления закупок</t>
  </si>
  <si>
    <t>*** В графе 41 указываются основания для проведения закупки с применением особого порядка в соответствии с п. 1 статьи 73 Порядка осуществления закупок. Например, в случае приобретения ТРУ организациями Фонда, зарегистрированными за пределами Республики Казахстан, укажите "73-1-2"</t>
  </si>
  <si>
    <t>351110.100.000000</t>
  </si>
  <si>
    <t>Электроэнергия</t>
  </si>
  <si>
    <t>для собственного потребления</t>
  </si>
  <si>
    <t>-</t>
  </si>
  <si>
    <t>ОИ</t>
  </si>
  <si>
    <t>692010.000.000002</t>
  </si>
  <si>
    <t>Услуги по проведению аудита финансовой отчетности</t>
  </si>
  <si>
    <t>ТОО "Каратау"</t>
  </si>
  <si>
    <t>050740004185</t>
  </si>
  <si>
    <t xml:space="preserve">товар </t>
  </si>
  <si>
    <t>кВт/ч</t>
  </si>
  <si>
    <t>да</t>
  </si>
  <si>
    <t>351110.100.000011</t>
  </si>
  <si>
    <t>для покрытия дисбаланса</t>
  </si>
  <si>
    <t>МВт/ч</t>
  </si>
  <si>
    <t>работы</t>
  </si>
  <si>
    <t>услуги</t>
  </si>
  <si>
    <t>ОП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</si>
  <si>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</si>
  <si>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</si>
  <si>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</si>
  <si>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37 584 448,44</t>
  </si>
  <si>
    <t>12.2022</t>
  </si>
  <si>
    <t>09.2023</t>
  </si>
  <si>
    <t>02.2023</t>
  </si>
  <si>
    <t>Самұрық-Энерго АҚ</t>
  </si>
  <si>
    <t>Жамбыл ГРЭС АҚ Т. И. Батурова"</t>
  </si>
  <si>
    <t>Жаңартылатын энергия көздерін қолдау жөніндегі қаржы-есеп айырысу орталығы жауапкершілігі шектелі серіктестігі</t>
  </si>
  <si>
    <t>ТОО "Расчетно-финансовый центр по поддержке возобновляемых источников энергии"</t>
  </si>
  <si>
    <t>Электр желілерін басқару жөніндегі Қазақстан компаниясы (Kazakhstan Electricity Grid Operating Company)"KEGOC" Акционерлік қоғамы "Оңтүстік жүйеаралық электр тораптар" филиалы</t>
  </si>
  <si>
    <t>АО "Казахстанская компания по управлению электрическими сетями" (Kazakhstan Electricity Grid Operating Company) "KEGOC" филиал "Южные межсистемные электрические сети"</t>
  </si>
  <si>
    <t>АО "Жамбылская ГРЭС им. Т.И. Батурова"</t>
  </si>
  <si>
    <t>971040001407</t>
  </si>
  <si>
    <t>ГРЭС-1- 960840000532, ГРЭС-2- 000940000220, МГЭС-  050540000581</t>
  </si>
  <si>
    <t>АО "Самрук-Энерго"</t>
  </si>
  <si>
    <t>010241005956</t>
  </si>
  <si>
    <t>130840019312</t>
  </si>
  <si>
    <t>Электр энергиясы</t>
  </si>
  <si>
    <t>Электр энергиясын өндірудің-тұтыну теңгерімін ұйымдастыружөніндегі қызметтерді көрсетуге арналған</t>
  </si>
  <si>
    <t>Услуги по организации балансирования производства-потребления электрическо энергии</t>
  </si>
  <si>
    <t>электр қуатының жүктеме көтеруге әзірлігін қамтамасыз ету қызметі</t>
  </si>
  <si>
    <t>услуги по обеспечению готовности электрической мощности к несению нагрузки</t>
  </si>
  <si>
    <t>АО "Мойнакская ГЭС им. У.Д. Кантаева"</t>
  </si>
  <si>
    <t>Мойнақ ГЭС АҚ У. Д. Қантаева"</t>
  </si>
  <si>
    <t>050540000581</t>
  </si>
  <si>
    <t>№83-2022</t>
  </si>
  <si>
    <t>№76-2022</t>
  </si>
  <si>
    <t>73-1-3</t>
  </si>
  <si>
    <t>№81-2022</t>
  </si>
  <si>
    <t>№82-2022</t>
  </si>
  <si>
    <t>№80-2022</t>
  </si>
  <si>
    <t>В соответствии с письмом Исх. № 12-07-05.1/1053 от 16.02.2022 АО "Самрук-Казына", в целях устранения излишнего посредничества в рамках закупок товаров, работ и услуг, в том числе покупка электроэнергии, поручено заключить договора с энергопроизводящими компаниями АО «Самрук-Энерго».</t>
  </si>
  <si>
    <t>В соответствии с письмом Исх. № 12-07-05.1/1053 от 16.02.2022 АО "Самрук-Казына", в целях устранения излишнего посредничества в рамках закупок товаров, работ и услуг, в том числе покупка электроэнергии, поручено заключить договора с энергопроизводящими компаниями АО «Мойнакская ГЭС им.У.Д. Кантаева».</t>
  </si>
  <si>
    <t>В целях устранения дефицита электроэнергии поставляемого от АО "Самрук-Энерго", возникла необходимость заключить договор с АО «Жамбылская ГРЭС им. Т.И. Батурова». Так как, данная станция обеспечивает стабильное электроснабжения потребителей Южного Казахстана.</t>
  </si>
  <si>
    <t>В соответствии с письмом Исх. № 12-07-05.1/1053 от 16.02.2022 АО "Самрук-Казына", в целях устранения излишнего посредничества в рамках закупок товаров, работ и услуг, в том числе покупка электроэнергии, поручено заключить договора с субъектами оптового рынка электрической энергии, в том числе с ТОО «РФЦ по поддержке ВИЭ»</t>
  </si>
  <si>
    <t>В соответствии с письмом Исх. № 12-07-05.1/1053 от 16.02.2022 АО "Самрук-Казына", в целях устранения излишнего посредничества в рамках закупок товаров, работ и услуг, в том числе покупка электроэнергии, поручено заключить договора с субъектами оптового рынка электрической энергии, в том числе с АО «KEGOC».</t>
  </si>
  <si>
    <t>АО "Техснабэкспорт"</t>
  </si>
  <si>
    <t>ИНН/КПП 7706039242/997650001</t>
  </si>
  <si>
    <t>15.02.2023г.</t>
  </si>
  <si>
    <t>73-1-2</t>
  </si>
  <si>
    <t>№101-23-1-10/029/25-2023</t>
  </si>
  <si>
    <t xml:space="preserve">Доставка Партий Концентратов от железнодорожной станции «Томск-2» до склада АО «СХК»,разгрузка ТУК,Дезактивация и возврат порожних Транспортных контейнеров от склада АО «СХК» до железнодорожной станции «Томск-2» (включая оформление накладной СГМС) </t>
  </si>
  <si>
    <t>приобретение услуг организациями Фонда оказываемых за пределами Республики Казахстан;</t>
  </si>
  <si>
    <t>"Томск-2" теміржол станциясынан "АШК" ақ қоймасына концентраттар партияларын жеткізу, ТУК түсіру, "АШК" ақ қоймасынан "Томск-2" теміржол станциясына дейін бос көлік контейнерлерін залалсыздандыру және қайтару (смс жүкқұжатын ресімдеуді қоса алғанда)</t>
  </si>
  <si>
    <t>Заказчик</t>
  </si>
  <si>
    <t>План закупки 2022 года</t>
  </si>
  <si>
    <t>Группа</t>
  </si>
  <si>
    <t>Доля казахстанского содержания в работе или услуге</t>
  </si>
  <si>
    <t>Примечание**</t>
  </si>
  <si>
    <t>на государственном языке</t>
  </si>
  <si>
    <t>07.2023</t>
  </si>
  <si>
    <t>099019.000.000001</t>
  </si>
  <si>
    <t>Работы по переработке ураносодержащих материалов/сырья</t>
  </si>
  <si>
    <t>Работы по переработке продуктивного раствора с участка №2 рудника «Каратау» до товарного десорбата на участке №4 рудника «Куланды»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</si>
</sst>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₸_-;\-* #,##0.00\ _₸_-;_-* &quot;-&quot;??\ _₸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3" xfId="0" applyFont="1" applyFill="1" applyBorder="1"/>
    <xf numFmtId="49" fontId="4" fillId="0" borderId="3" xfId="0" applyNumberFormat="1" applyFont="1" applyFill="1" applyBorder="1"/>
    <xf numFmtId="43" fontId="4" fillId="0" borderId="3" xfId="2" applyFont="1" applyFill="1" applyBorder="1" applyAlignment="1">
      <alignment horizontal="right" wrapText="1"/>
    </xf>
    <xf numFmtId="17" fontId="4" fillId="0" borderId="3" xfId="0" applyNumberFormat="1" applyFont="1" applyFill="1" applyBorder="1"/>
    <xf numFmtId="14" fontId="4" fillId="0" borderId="3" xfId="0" applyNumberFormat="1" applyFont="1" applyFill="1" applyBorder="1"/>
    <xf numFmtId="4" fontId="4" fillId="0" borderId="3" xfId="0" applyNumberFormat="1" applyFont="1" applyFill="1" applyBorder="1"/>
    <xf numFmtId="164" fontId="4" fillId="0" borderId="3" xfId="3" applyFont="1" applyFill="1" applyBorder="1"/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0" fillId="0" borderId="0" xfId="0" applyFill="1"/>
    <xf numFmtId="49" fontId="4" fillId="0" borderId="3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43" fontId="2" fillId="0" borderId="0" xfId="0" applyNumberFormat="1" applyFont="1" applyFill="1"/>
    <xf numFmtId="164" fontId="2" fillId="0" borderId="0" xfId="0" applyNumberFormat="1" applyFont="1" applyFill="1"/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/>
    </xf>
    <xf numFmtId="164" fontId="0" fillId="0" borderId="0" xfId="4" applyFont="1" applyFill="1"/>
    <xf numFmtId="164" fontId="0" fillId="0" borderId="0" xfId="0" applyNumberFormat="1" applyFill="1"/>
    <xf numFmtId="164" fontId="0" fillId="0" borderId="0" xfId="4" applyFont="1"/>
    <xf numFmtId="0" fontId="6" fillId="0" borderId="0" xfId="0" applyFont="1" applyAlignment="1"/>
    <xf numFmtId="0" fontId="3" fillId="0" borderId="3" xfId="0" applyFont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4" fillId="0" borderId="3" xfId="0" applyFont="1" applyFill="1" applyBorder="1" applyAlignment="1">
      <alignment wrapText="1"/>
    </xf>
    <xf numFmtId="43" fontId="4" fillId="4" borderId="3" xfId="2" applyFont="1" applyFill="1" applyBorder="1" applyAlignment="1">
      <alignment horizontal="right" wrapText="1"/>
    </xf>
    <xf numFmtId="164" fontId="4" fillId="4" borderId="3" xfId="3" applyFont="1" applyFill="1" applyBorder="1"/>
    <xf numFmtId="43" fontId="0" fillId="0" borderId="0" xfId="0" applyNumberForma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 xr:uid="{00000000-0005-0000-0000-000001000000}"/>
    <cellStyle name="Финансовый" xfId="4" builtinId="3"/>
    <cellStyle name="Финансовый 2" xfId="3" xr:uid="{00000000-0005-0000-0000-000003000000}"/>
    <cellStyle name="Финансовый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talovaRN\Desktop\&#1055;&#1077;&#1088;&#1077;&#1095;&#1077;&#1085;&#1100;%20&#1087;&#1086;%20&#1086;&#1089;&#1086;&#1073;&#1086;&#1084;&#1091;%20&#1087;&#1086;&#1088;&#1103;&#1076;&#1082;&#1091;\&#1058;&#1082;&#1072;&#1095;%20&#1076;&#1086;&#1073;&#1072;&#1074;&#1080;&#1090;&#1100;!!!\&#1055;&#1083;&#1072;&#1085;%20&#1079;&#1072;&#1082;&#1091;&#1087;&#1086;&#1082;%20&#1090;&#1086;&#1074;&#1072;&#1088;&#1086;&#1074;,%20&#1088;&#1072;&#1073;&#1086;&#1090;%20&#1080;%20&#1091;&#1089;&#1083;&#1091;&#1075;%20&#1089;%20&#1087;&#1088;&#1080;&#1084;&#1077;&#1085;&#1077;&#1085;&#1080;&#1077;&#1084;%20&#1086;&#1089;&#1086;&#1073;&#1086;&#1075;&#1086;%20&#1087;&#1086;&#1088;&#1103;&#1076;&#1082;&#1072;%20&#1073;&#1077;&#1079;%20&#1080;&#1089;&#1087;&#1086;&#1083;&#1100;&#1079;&#1086;&#1074;&#1072;&#1085;&#1080;&#1103;%20&#1074;&#1077;&#1073;-&#1087;&#1086;&#1088;&#1090;&#1072;&#1083;&#1072;%20%20&#1085;&#1072;%202022%20&#1075;&#1086;&#1076;%20&#1086;&#1090;%2014.10.22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_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/>
      <sheetData sheetId="1"/>
      <sheetData sheetId="2"/>
      <sheetData sheetId="3">
        <row r="3">
          <cell r="B3" t="str">
            <v>004 Сантиметр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O24"/>
  <sheetViews>
    <sheetView tabSelected="1" zoomScaleNormal="100" workbookViewId="0">
      <selection activeCell="F20" sqref="F20"/>
    </sheetView>
  </sheetViews>
  <sheetFormatPr defaultRowHeight="15.75" customHeight="1" x14ac:dyDescent="0.25"/>
  <cols>
    <col min="2" max="2" width="12.85546875" customWidth="1"/>
    <col min="3" max="3" width="15.28515625" customWidth="1"/>
    <col min="7" max="7" width="22.140625" customWidth="1"/>
    <col min="9" max="9" width="20.28515625" customWidth="1"/>
    <col min="10" max="10" width="13.7109375" customWidth="1"/>
    <col min="11" max="11" width="17.85546875" bestFit="1" customWidth="1"/>
    <col min="12" max="12" width="20" customWidth="1"/>
    <col min="13" max="13" width="21.42578125" style="13" customWidth="1"/>
    <col min="14" max="14" width="18.42578125" customWidth="1"/>
    <col min="15" max="15" width="9.140625" style="13" customWidth="1"/>
    <col min="16" max="16" width="9.140625" customWidth="1"/>
    <col min="17" max="17" width="11" customWidth="1"/>
    <col min="18" max="18" width="18.140625" customWidth="1"/>
    <col min="19" max="19" width="19.5703125" customWidth="1"/>
    <col min="20" max="20" width="30.28515625" customWidth="1"/>
    <col min="21" max="21" width="11.28515625" customWidth="1"/>
    <col min="22" max="22" width="10.5703125" customWidth="1"/>
    <col min="23" max="23" width="13.5703125" customWidth="1"/>
    <col min="26" max="26" width="8.7109375" bestFit="1" customWidth="1"/>
    <col min="27" max="27" width="15.85546875" customWidth="1"/>
    <col min="28" max="28" width="17.42578125" customWidth="1"/>
    <col min="29" max="29" width="19" customWidth="1"/>
    <col min="30" max="30" width="19" style="13" customWidth="1"/>
    <col min="31" max="31" width="26.140625" style="13" customWidth="1"/>
    <col min="32" max="32" width="20.5703125" style="13" customWidth="1"/>
    <col min="33" max="39" width="9.140625" style="13"/>
    <col min="40" max="40" width="15.85546875" style="13" customWidth="1"/>
    <col min="41" max="41" width="16.7109375" customWidth="1"/>
  </cols>
  <sheetData>
    <row r="1" spans="1:41" s="3" customFormat="1" ht="33" customHeight="1" x14ac:dyDescent="0.25">
      <c r="B1" s="2" t="s">
        <v>41</v>
      </c>
      <c r="M1" s="15"/>
      <c r="O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1" s="3" customFormat="1" ht="33" customHeight="1" x14ac:dyDescent="0.25">
      <c r="B2" s="2" t="s">
        <v>42</v>
      </c>
      <c r="M2" s="15"/>
      <c r="O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1" s="3" customFormat="1" ht="33" customHeight="1" x14ac:dyDescent="0.25">
      <c r="B3" s="2" t="s">
        <v>43</v>
      </c>
      <c r="M3" s="15"/>
      <c r="O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1" ht="15" x14ac:dyDescent="0.25">
      <c r="A4" s="23"/>
      <c r="B4" s="32" t="s">
        <v>108</v>
      </c>
      <c r="C4" s="33"/>
      <c r="D4" s="34" t="s">
        <v>109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 t="s">
        <v>0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5" x14ac:dyDescent="0.25">
      <c r="A5" s="37" t="s">
        <v>110</v>
      </c>
      <c r="B5" s="37" t="s">
        <v>1</v>
      </c>
      <c r="C5" s="37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0" t="s">
        <v>12</v>
      </c>
      <c r="N5" s="40" t="s">
        <v>13</v>
      </c>
      <c r="O5" s="41" t="s">
        <v>14</v>
      </c>
      <c r="P5" s="42" t="s">
        <v>15</v>
      </c>
      <c r="Q5" s="40" t="s">
        <v>16</v>
      </c>
      <c r="R5" s="45" t="s">
        <v>17</v>
      </c>
      <c r="S5" s="46"/>
      <c r="T5" s="46"/>
      <c r="U5" s="48" t="s">
        <v>18</v>
      </c>
      <c r="V5" s="49" t="s">
        <v>19</v>
      </c>
      <c r="W5" s="37" t="s">
        <v>20</v>
      </c>
      <c r="X5" s="37" t="s">
        <v>21</v>
      </c>
      <c r="Y5" s="52" t="s">
        <v>22</v>
      </c>
      <c r="Z5" s="53"/>
      <c r="AA5" s="37" t="s">
        <v>23</v>
      </c>
      <c r="AB5" s="37" t="s">
        <v>24</v>
      </c>
      <c r="AC5" s="37" t="s">
        <v>25</v>
      </c>
      <c r="AD5" s="45" t="s">
        <v>26</v>
      </c>
      <c r="AE5" s="47"/>
      <c r="AF5" s="45" t="s">
        <v>27</v>
      </c>
      <c r="AG5" s="46"/>
      <c r="AH5" s="46"/>
      <c r="AI5" s="46"/>
      <c r="AJ5" s="46"/>
      <c r="AK5" s="47"/>
      <c r="AL5" s="56" t="s">
        <v>111</v>
      </c>
      <c r="AM5" s="41" t="s">
        <v>14</v>
      </c>
      <c r="AN5" s="41" t="s">
        <v>112</v>
      </c>
      <c r="AO5" s="41" t="s">
        <v>28</v>
      </c>
    </row>
    <row r="6" spans="1:41" ht="15" x14ac:dyDescent="0.25">
      <c r="A6" s="38"/>
      <c r="B6" s="38"/>
      <c r="C6" s="38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43"/>
      <c r="Q6" s="40"/>
      <c r="R6" s="37" t="s">
        <v>29</v>
      </c>
      <c r="S6" s="37" t="s">
        <v>30</v>
      </c>
      <c r="T6" s="37" t="s">
        <v>31</v>
      </c>
      <c r="U6" s="48"/>
      <c r="V6" s="50"/>
      <c r="W6" s="38"/>
      <c r="X6" s="38"/>
      <c r="Y6" s="54"/>
      <c r="Z6" s="55"/>
      <c r="AA6" s="38"/>
      <c r="AB6" s="38"/>
      <c r="AC6" s="38"/>
      <c r="AD6" s="37" t="s">
        <v>32</v>
      </c>
      <c r="AE6" s="37" t="s">
        <v>33</v>
      </c>
      <c r="AF6" s="37" t="s">
        <v>34</v>
      </c>
      <c r="AG6" s="37" t="s">
        <v>35</v>
      </c>
      <c r="AH6" s="37" t="s">
        <v>36</v>
      </c>
      <c r="AI6" s="37" t="s">
        <v>37</v>
      </c>
      <c r="AJ6" s="37" t="s">
        <v>38</v>
      </c>
      <c r="AK6" s="37" t="s">
        <v>39</v>
      </c>
      <c r="AL6" s="57"/>
      <c r="AM6" s="41"/>
      <c r="AN6" s="41"/>
      <c r="AO6" s="41"/>
    </row>
    <row r="7" spans="1:41" ht="55.5" x14ac:dyDescent="0.25">
      <c r="A7" s="39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44"/>
      <c r="Q7" s="40"/>
      <c r="R7" s="39"/>
      <c r="S7" s="39"/>
      <c r="T7" s="39"/>
      <c r="U7" s="48"/>
      <c r="V7" s="51"/>
      <c r="W7" s="39"/>
      <c r="X7" s="39"/>
      <c r="Y7" s="24" t="s">
        <v>113</v>
      </c>
      <c r="Z7" s="24" t="s">
        <v>40</v>
      </c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58"/>
      <c r="AM7" s="41"/>
      <c r="AN7" s="41"/>
      <c r="AO7" s="41"/>
    </row>
    <row r="8" spans="1:41" ht="15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25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25">
        <v>39</v>
      </c>
      <c r="AN8" s="25">
        <v>40</v>
      </c>
      <c r="AO8" s="25">
        <v>41</v>
      </c>
    </row>
    <row r="9" spans="1:41" s="13" customFormat="1" ht="15.75" customHeight="1" x14ac:dyDescent="0.25">
      <c r="A9" s="27"/>
      <c r="B9" s="4" t="s">
        <v>51</v>
      </c>
      <c r="C9" s="5" t="s">
        <v>52</v>
      </c>
      <c r="D9" s="4"/>
      <c r="E9" s="4" t="s">
        <v>53</v>
      </c>
      <c r="F9" s="4" t="s">
        <v>44</v>
      </c>
      <c r="G9" s="4" t="s">
        <v>45</v>
      </c>
      <c r="H9" s="59" t="s">
        <v>46</v>
      </c>
      <c r="I9" s="28" t="s">
        <v>47</v>
      </c>
      <c r="J9" s="4" t="s">
        <v>54</v>
      </c>
      <c r="K9" s="6">
        <v>12467500</v>
      </c>
      <c r="L9" s="6">
        <v>10.7</v>
      </c>
      <c r="M9" s="6">
        <f>L9*K9</f>
        <v>133402249.99999999</v>
      </c>
      <c r="N9" s="6">
        <f>M9*1.12</f>
        <v>149410520</v>
      </c>
      <c r="O9" s="5" t="s">
        <v>61</v>
      </c>
      <c r="P9" s="4">
        <v>100</v>
      </c>
      <c r="Q9" s="7" t="s">
        <v>66</v>
      </c>
      <c r="R9" s="4" t="s">
        <v>69</v>
      </c>
      <c r="S9" s="4" t="s">
        <v>78</v>
      </c>
      <c r="T9" s="5" t="s">
        <v>77</v>
      </c>
      <c r="U9" s="4">
        <v>0</v>
      </c>
      <c r="V9" s="4" t="s">
        <v>93</v>
      </c>
      <c r="W9" s="8">
        <v>44924</v>
      </c>
      <c r="X9" s="4" t="s">
        <v>55</v>
      </c>
      <c r="Y9" s="4" t="s">
        <v>81</v>
      </c>
      <c r="Z9" s="4" t="s">
        <v>45</v>
      </c>
      <c r="AA9" s="6">
        <v>12467500</v>
      </c>
      <c r="AB9" s="6">
        <v>10.7</v>
      </c>
      <c r="AC9" s="10">
        <f>AA9*AB9</f>
        <v>133402249.99999999</v>
      </c>
      <c r="AD9" s="10">
        <v>8181451</v>
      </c>
      <c r="AE9" s="9">
        <v>70301223.909999996</v>
      </c>
      <c r="AF9" s="10"/>
      <c r="AG9" s="9"/>
      <c r="AH9" s="4"/>
      <c r="AI9" s="4"/>
      <c r="AJ9" s="4"/>
      <c r="AK9" s="4"/>
      <c r="AL9" s="4"/>
      <c r="AM9" s="11" t="s">
        <v>48</v>
      </c>
      <c r="AN9" s="18" t="s">
        <v>95</v>
      </c>
      <c r="AO9" s="12" t="s">
        <v>91</v>
      </c>
    </row>
    <row r="10" spans="1:41" s="13" customFormat="1" ht="15.75" customHeight="1" x14ac:dyDescent="0.25">
      <c r="A10" s="27"/>
      <c r="B10" s="4" t="s">
        <v>51</v>
      </c>
      <c r="C10" s="5" t="s">
        <v>52</v>
      </c>
      <c r="D10" s="4"/>
      <c r="E10" s="4" t="s">
        <v>53</v>
      </c>
      <c r="F10" s="4" t="s">
        <v>44</v>
      </c>
      <c r="G10" s="4" t="s">
        <v>45</v>
      </c>
      <c r="H10" s="59" t="s">
        <v>46</v>
      </c>
      <c r="I10" s="28" t="s">
        <v>47</v>
      </c>
      <c r="J10" s="4" t="s">
        <v>54</v>
      </c>
      <c r="K10" s="6">
        <v>8760000</v>
      </c>
      <c r="L10" s="6">
        <v>13.68</v>
      </c>
      <c r="M10" s="6">
        <f t="shared" ref="M10:M16" si="0">L10*K10</f>
        <v>119836800</v>
      </c>
      <c r="N10" s="6">
        <f t="shared" ref="N10:N16" si="1">M10*1.12</f>
        <v>134217216.00000001</v>
      </c>
      <c r="O10" s="5" t="s">
        <v>61</v>
      </c>
      <c r="P10" s="4">
        <v>100</v>
      </c>
      <c r="Q10" s="7" t="s">
        <v>66</v>
      </c>
      <c r="R10" s="4" t="s">
        <v>87</v>
      </c>
      <c r="S10" s="4" t="s">
        <v>86</v>
      </c>
      <c r="T10" s="5" t="s">
        <v>88</v>
      </c>
      <c r="U10" s="4">
        <v>0</v>
      </c>
      <c r="V10" s="4" t="s">
        <v>89</v>
      </c>
      <c r="W10" s="8">
        <v>44924</v>
      </c>
      <c r="X10" s="4" t="s">
        <v>55</v>
      </c>
      <c r="Y10" s="4" t="s">
        <v>81</v>
      </c>
      <c r="Z10" s="4" t="s">
        <v>45</v>
      </c>
      <c r="AA10" s="6">
        <v>8760000</v>
      </c>
      <c r="AB10" s="6">
        <v>13.68</v>
      </c>
      <c r="AC10" s="10">
        <f t="shared" ref="AC10:AC13" si="2">AA10*AB10</f>
        <v>119836800</v>
      </c>
      <c r="AD10" s="10">
        <v>1311000</v>
      </c>
      <c r="AE10" s="9">
        <f>AD10*AB10</f>
        <v>17934480</v>
      </c>
      <c r="AF10" s="10"/>
      <c r="AG10" s="9"/>
      <c r="AH10" s="4"/>
      <c r="AI10" s="4"/>
      <c r="AJ10" s="4"/>
      <c r="AK10" s="4"/>
      <c r="AL10" s="4"/>
      <c r="AM10" s="11" t="s">
        <v>48</v>
      </c>
      <c r="AN10" s="19" t="s">
        <v>96</v>
      </c>
      <c r="AO10" s="12" t="s">
        <v>91</v>
      </c>
    </row>
    <row r="11" spans="1:41" s="13" customFormat="1" ht="15.75" customHeight="1" x14ac:dyDescent="0.25">
      <c r="A11" s="27"/>
      <c r="B11" s="4" t="s">
        <v>51</v>
      </c>
      <c r="C11" s="5" t="s">
        <v>52</v>
      </c>
      <c r="D11" s="4"/>
      <c r="E11" s="4" t="s">
        <v>53</v>
      </c>
      <c r="F11" s="4" t="s">
        <v>44</v>
      </c>
      <c r="G11" s="4" t="s">
        <v>45</v>
      </c>
      <c r="H11" s="59" t="s">
        <v>46</v>
      </c>
      <c r="I11" s="28" t="s">
        <v>47</v>
      </c>
      <c r="J11" s="4" t="s">
        <v>54</v>
      </c>
      <c r="K11" s="6">
        <v>14020000</v>
      </c>
      <c r="L11" s="6">
        <v>12.42</v>
      </c>
      <c r="M11" s="6">
        <f t="shared" si="0"/>
        <v>174128400</v>
      </c>
      <c r="N11" s="6">
        <f t="shared" si="1"/>
        <v>195023808.00000003</v>
      </c>
      <c r="O11" s="5" t="s">
        <v>61</v>
      </c>
      <c r="P11" s="4">
        <v>100</v>
      </c>
      <c r="Q11" s="7" t="s">
        <v>66</v>
      </c>
      <c r="R11" s="4" t="s">
        <v>70</v>
      </c>
      <c r="S11" s="4" t="s">
        <v>75</v>
      </c>
      <c r="T11" s="5" t="s">
        <v>76</v>
      </c>
      <c r="U11" s="4">
        <v>0</v>
      </c>
      <c r="V11" s="4" t="s">
        <v>92</v>
      </c>
      <c r="W11" s="8">
        <v>44918</v>
      </c>
      <c r="X11" s="4" t="s">
        <v>55</v>
      </c>
      <c r="Y11" s="4" t="s">
        <v>81</v>
      </c>
      <c r="Z11" s="4" t="s">
        <v>45</v>
      </c>
      <c r="AA11" s="6">
        <v>14020000</v>
      </c>
      <c r="AB11" s="6">
        <v>12.42</v>
      </c>
      <c r="AC11" s="10">
        <f t="shared" si="2"/>
        <v>174128400</v>
      </c>
      <c r="AD11" s="10">
        <v>3186144</v>
      </c>
      <c r="AE11" s="9">
        <f>AD11*AB11</f>
        <v>39571908.479999997</v>
      </c>
      <c r="AF11" s="10"/>
      <c r="AG11" s="9"/>
      <c r="AH11" s="4"/>
      <c r="AI11" s="4"/>
      <c r="AJ11" s="4"/>
      <c r="AK11" s="4"/>
      <c r="AL11" s="4"/>
      <c r="AM11" s="11" t="s">
        <v>48</v>
      </c>
      <c r="AN11" s="18" t="s">
        <v>97</v>
      </c>
      <c r="AO11" s="12" t="s">
        <v>91</v>
      </c>
    </row>
    <row r="12" spans="1:41" s="13" customFormat="1" ht="15.75" customHeight="1" x14ac:dyDescent="0.25">
      <c r="A12" s="27"/>
      <c r="B12" s="4" t="s">
        <v>51</v>
      </c>
      <c r="C12" s="5" t="s">
        <v>52</v>
      </c>
      <c r="D12" s="4"/>
      <c r="E12" s="4" t="s">
        <v>53</v>
      </c>
      <c r="F12" s="4" t="s">
        <v>56</v>
      </c>
      <c r="G12" s="4" t="s">
        <v>45</v>
      </c>
      <c r="H12" s="59" t="s">
        <v>57</v>
      </c>
      <c r="I12" s="28"/>
      <c r="J12" s="4" t="s">
        <v>58</v>
      </c>
      <c r="K12" s="29">
        <f>4.5*12</f>
        <v>54</v>
      </c>
      <c r="L12" s="29">
        <v>690007</v>
      </c>
      <c r="M12" s="29">
        <v>37260378</v>
      </c>
      <c r="N12" s="29">
        <f t="shared" si="1"/>
        <v>41731623.360000007</v>
      </c>
      <c r="O12" s="5" t="s">
        <v>61</v>
      </c>
      <c r="P12" s="4">
        <v>100</v>
      </c>
      <c r="Q12" s="7" t="s">
        <v>66</v>
      </c>
      <c r="R12" s="4" t="s">
        <v>71</v>
      </c>
      <c r="S12" s="4" t="s">
        <v>72</v>
      </c>
      <c r="T12" s="5" t="s">
        <v>80</v>
      </c>
      <c r="U12" s="4">
        <v>0</v>
      </c>
      <c r="V12" s="4" t="s">
        <v>94</v>
      </c>
      <c r="W12" s="8">
        <v>44924</v>
      </c>
      <c r="X12" s="4" t="s">
        <v>55</v>
      </c>
      <c r="Y12" s="4" t="s">
        <v>84</v>
      </c>
      <c r="Z12" s="4" t="s">
        <v>85</v>
      </c>
      <c r="AA12" s="29">
        <f>4.5*12</f>
        <v>54</v>
      </c>
      <c r="AB12" s="29">
        <v>690007</v>
      </c>
      <c r="AC12" s="30">
        <f>AA12*AB12</f>
        <v>37260378</v>
      </c>
      <c r="AD12" s="30">
        <v>18</v>
      </c>
      <c r="AE12" s="9">
        <v>12420126</v>
      </c>
      <c r="AF12" s="10"/>
      <c r="AG12" s="9"/>
      <c r="AH12" s="4"/>
      <c r="AI12" s="4"/>
      <c r="AJ12" s="4"/>
      <c r="AK12" s="4"/>
      <c r="AL12" s="4"/>
      <c r="AM12" s="11" t="s">
        <v>48</v>
      </c>
      <c r="AN12" s="18" t="s">
        <v>98</v>
      </c>
      <c r="AO12" s="12" t="s">
        <v>91</v>
      </c>
    </row>
    <row r="13" spans="1:41" s="13" customFormat="1" ht="15.75" customHeight="1" x14ac:dyDescent="0.25">
      <c r="A13" s="27"/>
      <c r="B13" s="4" t="s">
        <v>51</v>
      </c>
      <c r="C13" s="5" t="s">
        <v>52</v>
      </c>
      <c r="D13" s="4"/>
      <c r="E13" s="4" t="s">
        <v>53</v>
      </c>
      <c r="F13" s="4" t="s">
        <v>56</v>
      </c>
      <c r="G13" s="4" t="s">
        <v>45</v>
      </c>
      <c r="H13" s="59" t="s">
        <v>57</v>
      </c>
      <c r="I13" s="28"/>
      <c r="J13" s="4" t="s">
        <v>54</v>
      </c>
      <c r="K13" s="6">
        <v>35050000</v>
      </c>
      <c r="L13" s="6">
        <v>0.10199999999999999</v>
      </c>
      <c r="M13" s="6">
        <f t="shared" si="0"/>
        <v>3575100</v>
      </c>
      <c r="N13" s="6">
        <f t="shared" si="1"/>
        <v>4004112.0000000005</v>
      </c>
      <c r="O13" s="5" t="s">
        <v>61</v>
      </c>
      <c r="P13" s="4">
        <v>100</v>
      </c>
      <c r="Q13" s="7" t="s">
        <v>66</v>
      </c>
      <c r="R13" s="4" t="s">
        <v>73</v>
      </c>
      <c r="S13" s="4" t="s">
        <v>74</v>
      </c>
      <c r="T13" s="5" t="s">
        <v>79</v>
      </c>
      <c r="U13" s="4">
        <v>0</v>
      </c>
      <c r="V13" s="4" t="s">
        <v>90</v>
      </c>
      <c r="W13" s="8">
        <v>44901</v>
      </c>
      <c r="X13" s="4" t="s">
        <v>55</v>
      </c>
      <c r="Y13" s="4" t="s">
        <v>82</v>
      </c>
      <c r="Z13" s="4" t="s">
        <v>83</v>
      </c>
      <c r="AA13" s="6">
        <v>35050000</v>
      </c>
      <c r="AB13" s="6">
        <v>0.10199999999999999</v>
      </c>
      <c r="AC13" s="10">
        <f t="shared" si="2"/>
        <v>3575100</v>
      </c>
      <c r="AD13" s="10">
        <v>12678595</v>
      </c>
      <c r="AE13" s="9">
        <v>1293216.69</v>
      </c>
      <c r="AF13" s="10"/>
      <c r="AG13" s="9"/>
      <c r="AH13" s="4"/>
      <c r="AI13" s="4"/>
      <c r="AJ13" s="4"/>
      <c r="AK13" s="4"/>
      <c r="AL13" s="4"/>
      <c r="AM13" s="11" t="s">
        <v>48</v>
      </c>
      <c r="AN13" s="18" t="s">
        <v>99</v>
      </c>
      <c r="AO13" s="12" t="s">
        <v>91</v>
      </c>
    </row>
    <row r="14" spans="1:41" s="13" customFormat="1" ht="15.75" customHeight="1" x14ac:dyDescent="0.25">
      <c r="A14" s="27"/>
      <c r="B14" s="4" t="s">
        <v>51</v>
      </c>
      <c r="C14" s="5" t="s">
        <v>52</v>
      </c>
      <c r="D14" s="4"/>
      <c r="E14" s="4" t="s">
        <v>59</v>
      </c>
      <c r="F14" s="14" t="s">
        <v>115</v>
      </c>
      <c r="G14" s="4" t="s">
        <v>116</v>
      </c>
      <c r="H14" s="59" t="s">
        <v>117</v>
      </c>
      <c r="I14" s="28"/>
      <c r="J14" s="4"/>
      <c r="K14" s="6">
        <v>1</v>
      </c>
      <c r="L14" s="6">
        <v>1268874032.53</v>
      </c>
      <c r="M14" s="6">
        <f t="shared" si="0"/>
        <v>1268874032.53</v>
      </c>
      <c r="N14" s="6">
        <f t="shared" si="1"/>
        <v>1421138916.4336002</v>
      </c>
      <c r="O14" s="5" t="s">
        <v>61</v>
      </c>
      <c r="P14" s="4">
        <v>90</v>
      </c>
      <c r="Q14" s="5" t="s">
        <v>114</v>
      </c>
      <c r="R14" s="4"/>
      <c r="S14" s="4"/>
      <c r="T14" s="5"/>
      <c r="U14" s="4"/>
      <c r="V14" s="4"/>
      <c r="W14" s="8"/>
      <c r="X14" s="4" t="s">
        <v>55</v>
      </c>
      <c r="Y14" s="4"/>
      <c r="Z14" s="4"/>
      <c r="AA14" s="9"/>
      <c r="AB14" s="9"/>
      <c r="AC14" s="10"/>
      <c r="AD14" s="10"/>
      <c r="AE14" s="9"/>
      <c r="AF14" s="10"/>
      <c r="AG14" s="9"/>
      <c r="AH14" s="4"/>
      <c r="AI14" s="4"/>
      <c r="AJ14" s="4"/>
      <c r="AK14" s="4"/>
      <c r="AL14" s="4"/>
      <c r="AM14" s="11" t="s">
        <v>48</v>
      </c>
      <c r="AN14" s="18"/>
      <c r="AO14" s="12"/>
    </row>
    <row r="15" spans="1:41" s="13" customFormat="1" ht="15.75" customHeight="1" x14ac:dyDescent="0.25">
      <c r="A15" s="27"/>
      <c r="B15" s="4" t="s">
        <v>51</v>
      </c>
      <c r="C15" s="5" t="s">
        <v>52</v>
      </c>
      <c r="D15" s="4"/>
      <c r="E15" s="4" t="s">
        <v>60</v>
      </c>
      <c r="F15" s="4" t="s">
        <v>49</v>
      </c>
      <c r="G15" s="4" t="s">
        <v>50</v>
      </c>
      <c r="H15" s="59" t="s">
        <v>50</v>
      </c>
      <c r="I15" s="28"/>
      <c r="J15" s="4" t="s">
        <v>47</v>
      </c>
      <c r="K15" s="6">
        <v>1</v>
      </c>
      <c r="L15" s="6">
        <v>17472000</v>
      </c>
      <c r="M15" s="6">
        <f t="shared" si="0"/>
        <v>17472000</v>
      </c>
      <c r="N15" s="6">
        <f t="shared" si="1"/>
        <v>19568640</v>
      </c>
      <c r="O15" s="5" t="s">
        <v>61</v>
      </c>
      <c r="P15" s="4">
        <v>60</v>
      </c>
      <c r="Q15" s="7" t="s">
        <v>67</v>
      </c>
      <c r="R15" s="4"/>
      <c r="S15" s="4"/>
      <c r="T15" s="5"/>
      <c r="U15" s="4"/>
      <c r="V15" s="4"/>
      <c r="W15" s="8"/>
      <c r="X15" s="4" t="s">
        <v>55</v>
      </c>
      <c r="Y15" s="4"/>
      <c r="Z15" s="4"/>
      <c r="AA15" s="9"/>
      <c r="AB15" s="9"/>
      <c r="AC15" s="10"/>
      <c r="AD15" s="10"/>
      <c r="AE15" s="9"/>
      <c r="AF15" s="10"/>
      <c r="AG15" s="9"/>
      <c r="AH15" s="4"/>
      <c r="AI15" s="4"/>
      <c r="AJ15" s="4"/>
      <c r="AK15" s="4"/>
      <c r="AL15" s="4"/>
      <c r="AM15" s="11" t="s">
        <v>48</v>
      </c>
      <c r="AN15" s="18"/>
      <c r="AO15" s="11"/>
    </row>
    <row r="16" spans="1:41" ht="15.75" customHeight="1" x14ac:dyDescent="0.25">
      <c r="A16" s="26"/>
      <c r="B16" s="4" t="s">
        <v>51</v>
      </c>
      <c r="C16" s="5" t="s">
        <v>52</v>
      </c>
      <c r="D16" s="4"/>
      <c r="E16" s="4" t="s">
        <v>60</v>
      </c>
      <c r="F16" s="4" t="s">
        <v>62</v>
      </c>
      <c r="G16" s="4" t="s">
        <v>63</v>
      </c>
      <c r="H16" s="59" t="s">
        <v>64</v>
      </c>
      <c r="I16" s="28"/>
      <c r="J16" s="4"/>
      <c r="K16" s="6">
        <v>1</v>
      </c>
      <c r="L16" s="6" t="s">
        <v>65</v>
      </c>
      <c r="M16" s="6">
        <f t="shared" si="0"/>
        <v>37584448.439999998</v>
      </c>
      <c r="N16" s="6">
        <f t="shared" si="1"/>
        <v>42094582.252800003</v>
      </c>
      <c r="O16" s="5" t="s">
        <v>61</v>
      </c>
      <c r="P16" s="4">
        <v>0</v>
      </c>
      <c r="Q16" s="7" t="s">
        <v>68</v>
      </c>
      <c r="R16" s="4" t="s">
        <v>100</v>
      </c>
      <c r="S16" s="4" t="s">
        <v>100</v>
      </c>
      <c r="T16" s="5" t="s">
        <v>101</v>
      </c>
      <c r="U16" s="4">
        <v>0</v>
      </c>
      <c r="V16" s="4" t="s">
        <v>104</v>
      </c>
      <c r="W16" s="8" t="s">
        <v>102</v>
      </c>
      <c r="X16" s="4" t="s">
        <v>55</v>
      </c>
      <c r="Y16" s="4" t="s">
        <v>107</v>
      </c>
      <c r="Z16" s="4" t="s">
        <v>105</v>
      </c>
      <c r="AA16" s="9">
        <v>1</v>
      </c>
      <c r="AB16" s="9">
        <v>34688969.780000001</v>
      </c>
      <c r="AC16" s="10">
        <v>34688969.780000001</v>
      </c>
      <c r="AD16" s="10">
        <v>11069543.279999999</v>
      </c>
      <c r="AE16" s="10">
        <v>11069543.279999999</v>
      </c>
      <c r="AF16" s="10"/>
      <c r="AG16" s="9"/>
      <c r="AH16" s="4"/>
      <c r="AI16" s="4"/>
      <c r="AJ16" s="4"/>
      <c r="AK16" s="4"/>
      <c r="AL16" s="4"/>
      <c r="AM16" s="11" t="s">
        <v>48</v>
      </c>
      <c r="AN16" s="18" t="s">
        <v>106</v>
      </c>
      <c r="AO16" s="11" t="s">
        <v>103</v>
      </c>
    </row>
    <row r="17" spans="13:31" ht="15.75" customHeight="1" x14ac:dyDescent="0.25">
      <c r="M17" s="16"/>
      <c r="AD17" s="17"/>
    </row>
    <row r="18" spans="13:31" ht="15.75" customHeight="1" x14ac:dyDescent="0.25">
      <c r="AE18" s="31"/>
    </row>
    <row r="20" spans="13:31" ht="15.75" customHeight="1" x14ac:dyDescent="0.25">
      <c r="AD20" s="21"/>
      <c r="AE20" s="20"/>
    </row>
    <row r="21" spans="13:31" ht="15.75" customHeight="1" x14ac:dyDescent="0.25">
      <c r="AE21" s="20"/>
    </row>
    <row r="22" spans="13:31" ht="15.75" customHeight="1" x14ac:dyDescent="0.25">
      <c r="AB22" s="22"/>
    </row>
    <row r="23" spans="13:31" ht="15.75" customHeight="1" x14ac:dyDescent="0.25">
      <c r="AB23" s="22"/>
      <c r="AE23" s="21"/>
    </row>
    <row r="24" spans="13:31" ht="15.75" customHeight="1" x14ac:dyDescent="0.25">
      <c r="AB24" s="22"/>
    </row>
  </sheetData>
  <mergeCells count="46">
    <mergeCell ref="AL5:AL7"/>
    <mergeCell ref="AM5:AM7"/>
    <mergeCell ref="AN5:AN7"/>
    <mergeCell ref="AO5:AO7"/>
    <mergeCell ref="R6:R7"/>
    <mergeCell ref="S6:S7"/>
    <mergeCell ref="T6:T7"/>
    <mergeCell ref="AD6:AD7"/>
    <mergeCell ref="AE6:AE7"/>
    <mergeCell ref="AF6:AF7"/>
    <mergeCell ref="AG6:AG7"/>
    <mergeCell ref="AH6:AH7"/>
    <mergeCell ref="AI6:AI7"/>
    <mergeCell ref="AJ6:AJ7"/>
    <mergeCell ref="AK6:AK7"/>
    <mergeCell ref="AA5:AA7"/>
    <mergeCell ref="AB5:AB7"/>
    <mergeCell ref="AC5:AC7"/>
    <mergeCell ref="AD5:AE5"/>
    <mergeCell ref="AF5:AK5"/>
    <mergeCell ref="U5:U7"/>
    <mergeCell ref="V5:V7"/>
    <mergeCell ref="W5:W7"/>
    <mergeCell ref="X5:X7"/>
    <mergeCell ref="Y5:Z6"/>
    <mergeCell ref="N5:N7"/>
    <mergeCell ref="O5:O7"/>
    <mergeCell ref="P5:P7"/>
    <mergeCell ref="Q5:Q7"/>
    <mergeCell ref="R5:T5"/>
    <mergeCell ref="B4:C4"/>
    <mergeCell ref="D4:Q4"/>
    <mergeCell ref="R4:AO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Каратау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Коканбекова Динара Турсынбековна</dc:creator>
  <cp:lastModifiedBy>Аликулов Азат Серикбайулы</cp:lastModifiedBy>
  <dcterms:created xsi:type="dcterms:W3CDTF">2023-02-23T10:14:44Z</dcterms:created>
  <dcterms:modified xsi:type="dcterms:W3CDTF">2023-06-12T06:29:07Z</dcterms:modified>
</cp:coreProperties>
</file>